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peter/10xONE/mgmt/Ingatlan/2-2022 Felujitas es per - Kulso felujitas szigeteles elfogadott ajanlat es szerzodes/"/>
    </mc:Choice>
  </mc:AlternateContent>
  <xr:revisionPtr revIDLastSave="0" documentId="8_{9C15E79E-2BF8-1A43-8A4F-CE7A5DE337DE}" xr6:coauthVersionLast="47" xr6:coauthVersionMax="47" xr10:uidLastSave="{00000000-0000-0000-0000-000000000000}"/>
  <bookViews>
    <workbookView xWindow="1020" yWindow="-33340" windowWidth="31380" windowHeight="32320" xr2:uid="{00000000-000D-0000-FFFF-FFFF00000000}"/>
  </bookViews>
  <sheets>
    <sheet name="2024 Budakeszi - A ép - 16cm sz" sheetId="2" r:id="rId1"/>
  </sheets>
  <definedNames>
    <definedName name="EURHUF">#REF!</definedName>
    <definedName name="Excel_BuiltIn_Print_Area" localSheetId="0">'2024 Budakeszi - A ép - 16cm sz'!$A$1:$I$98</definedName>
    <definedName name="IAGE_A_HOMLOKZAT_ARANY">#REF!</definedName>
    <definedName name="REMIZ_A_HOMLOKZAT_AR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9" i="2" l="1"/>
  <c r="H79" i="2"/>
  <c r="I75" i="2"/>
  <c r="H75" i="2"/>
  <c r="I73" i="2"/>
  <c r="H73" i="2"/>
  <c r="I72" i="2"/>
  <c r="H72" i="2"/>
  <c r="I71" i="2"/>
  <c r="H71" i="2"/>
  <c r="I69" i="2"/>
  <c r="H69" i="2"/>
  <c r="I68" i="2"/>
  <c r="H68" i="2"/>
  <c r="I67" i="2"/>
  <c r="H67" i="2"/>
  <c r="I66" i="2"/>
  <c r="H66" i="2"/>
  <c r="I65" i="2"/>
  <c r="H65" i="2"/>
  <c r="I64" i="2"/>
  <c r="H64" i="2"/>
  <c r="I62" i="2"/>
  <c r="H62" i="2"/>
  <c r="I61" i="2"/>
  <c r="H61" i="2"/>
  <c r="I60" i="2"/>
  <c r="H60" i="2"/>
  <c r="I59" i="2"/>
  <c r="H59" i="2"/>
  <c r="I58" i="2"/>
  <c r="H58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I83" i="2" s="1"/>
  <c r="H38" i="2"/>
  <c r="H83" i="2" s="1"/>
  <c r="I85" i="2" l="1"/>
  <c r="I86" i="2" l="1"/>
  <c r="I87" i="2"/>
</calcChain>
</file>

<file path=xl/sharedStrings.xml><?xml version="1.0" encoding="utf-8"?>
<sst xmlns="http://schemas.openxmlformats.org/spreadsheetml/2006/main" count="181" uniqueCount="129">
  <si>
    <t>Árajánlat</t>
  </si>
  <si>
    <t>AJÁNLATKÉRŐ ÉS SZÁLLÍTÓ (AJÁNLATTEVŐ) ADATAI</t>
  </si>
  <si>
    <t>Ajánlatkérő neve:</t>
  </si>
  <si>
    <t>Budakeszi út társasház</t>
  </si>
  <si>
    <t>Ajánlatkérő székhelye:</t>
  </si>
  <si>
    <t xml:space="preserve">1021 Budapest Budakeszi út </t>
  </si>
  <si>
    <t>Ajánlatkérő adószáma:</t>
  </si>
  <si>
    <t>14664766-2-41</t>
  </si>
  <si>
    <t>Ajánlatkérő cégjegyzék száma (cég esetén):</t>
  </si>
  <si>
    <t>01 09 914237</t>
  </si>
  <si>
    <t>Ajánlatkérő képviseletre jogosult név, beosztás:</t>
  </si>
  <si>
    <t>Czernecki Péter</t>
  </si>
  <si>
    <t>Ajánlatkérés tárgya</t>
  </si>
  <si>
    <r>
      <rPr>
        <sz val="11"/>
        <color theme="1"/>
        <rFont val="Verdana"/>
        <family val="2"/>
      </rPr>
      <t xml:space="preserve">Társasházi ingatlan: állványozás, jelenlegi vakolat leverése, sitt elszállítása, szigetelés, színezés, eresz-aljának javítása illetve kb. 30m hosszan eresz pótlás-javítás.
</t>
    </r>
    <r>
      <rPr>
        <b/>
        <u/>
        <sz val="11"/>
        <color theme="1"/>
        <rFont val="Verdana"/>
        <family val="2"/>
      </rPr>
      <t xml:space="preserve">Ajánlattevő tegyen javaslatot az ütemezésre is, hogy az állványt minél hatékonyabban lehessen hasznosítani.
Ajánlattevő biztosít minden anyagot és kelléket, munkát, a munka-szervezését, konténert, sitt-szállítást
</t>
    </r>
    <r>
      <rPr>
        <sz val="11"/>
        <color theme="1"/>
        <rFont val="Verdana"/>
        <family val="2"/>
      </rPr>
      <t xml:space="preserve">
Kérdés esetén: +36302451584 - csak munkaidőben 8-18 óra között hétköznapokon! Vagy e-mail: pczernecki@gmail.com</t>
    </r>
  </si>
  <si>
    <t>CSAK A SÁRGA MEZŐKBE ÍRJON!</t>
  </si>
  <si>
    <t>Ajánlattevő adatai</t>
  </si>
  <si>
    <t>Ajánlattevő neve:</t>
  </si>
  <si>
    <t>Ajánlattevő székhelye:</t>
  </si>
  <si>
    <t>Ajánlattevő országa:</t>
  </si>
  <si>
    <t>Ajánlattevő adószáma:</t>
  </si>
  <si>
    <t>Ajánlattevő képviseletre jogosult:</t>
  </si>
  <si>
    <t>Ajánlat adatai</t>
  </si>
  <si>
    <t>Vállalt megvalósítási határidő</t>
  </si>
  <si>
    <t>Árajánlat érvényesség (nap)</t>
  </si>
  <si>
    <t>nap</t>
  </si>
  <si>
    <t>Budapest</t>
  </si>
  <si>
    <t>Épület energiatakarékos felújítási munkájához</t>
  </si>
  <si>
    <t>Ssz.</t>
  </si>
  <si>
    <t>Tételszám</t>
  </si>
  <si>
    <t>Tételkiírás</t>
  </si>
  <si>
    <t>Menny.</t>
  </si>
  <si>
    <t>Mennyiségi egység</t>
  </si>
  <si>
    <t>Egységre jutó NETTÓ</t>
  </si>
  <si>
    <t>Tétel ára összesen</t>
  </si>
  <si>
    <t>Anyag egységár</t>
  </si>
  <si>
    <t>Munkadíj</t>
  </si>
  <si>
    <t>Anyagár</t>
  </si>
  <si>
    <t>Kiegészítő munkálatok, anyagok</t>
  </si>
  <si>
    <t>12-011-1.1-0025001</t>
  </si>
  <si>
    <t>Mobil WC bérleti díj elszámolása, szállítással, heti karbantartással Mobil W.C. bérleti díj/hó</t>
  </si>
  <si>
    <t>12-012-1.1.2-0025003</t>
  </si>
  <si>
    <t>Konténer bérleti díj elszámolása, raktár konténer, 10,01-20,00 m² alapterület között Raktár konténer, 10,01 - 20,00 m² között, bérleti díj/hó</t>
  </si>
  <si>
    <t>1</t>
  </si>
  <si>
    <t>15-012-6.2</t>
  </si>
  <si>
    <t>Homlokzati csőállvány állítása állványcsőből mint munkaállvány, szintenkénti pallóterítéssel, korláttal, lábdeszkával, kétlábas, 0,60-0,90 m padlószélességgel, munkapadló távolság 2,00 m, 2,00 kN/m² terhelhetőséggel, állványépítés MSZ és alkalmazástechnikai kézikönyv szerint, 6,01-12,00 m munkapadló magasság között</t>
  </si>
  <si>
    <t>m2</t>
  </si>
  <si>
    <t>2</t>
  </si>
  <si>
    <t>15-012-25.1</t>
  </si>
  <si>
    <t>Védőfüggöny szerelése állványszerkezetre, műanyag hálóból</t>
  </si>
  <si>
    <t>3</t>
  </si>
  <si>
    <t>15-012-25.1-0000001</t>
  </si>
  <si>
    <t>Homlokzati állvány helyszínen tartása 15 Ft/m2/nap</t>
  </si>
  <si>
    <t>4</t>
  </si>
  <si>
    <t>21-011-11.4</t>
  </si>
  <si>
    <t>Építési törmelék konténeres elszállítása, lerakása, lerakóhelyi díjjal, 6,0 m³-es konténerbe</t>
  </si>
  <si>
    <t>db</t>
  </si>
  <si>
    <t>5</t>
  </si>
  <si>
    <t>21-011-12</t>
  </si>
  <si>
    <t>Munkahelyi depóniából építési törmelék konténerbe rakása,  kézi erővel, önálló munka esetén elszámolva, konténer szállítás nélkül</t>
  </si>
  <si>
    <t>m3</t>
  </si>
  <si>
    <t>21-011-12.1</t>
  </si>
  <si>
    <t>Ereszalj javítása körben - jelenlegi ereszalj lebontása, új ereszalj és annak festése, színezése</t>
  </si>
  <si>
    <t>21-011-12.2</t>
  </si>
  <si>
    <t>Eresz pótlás, javítás</t>
  </si>
  <si>
    <t>m</t>
  </si>
  <si>
    <t>Vakolás, színezés</t>
  </si>
  <si>
    <t>36-000-1.3</t>
  </si>
  <si>
    <t>Vakolat leverése homlokzatról 2,5 cm vastagságig</t>
  </si>
  <si>
    <t>36-001-31.1.1-0550090</t>
  </si>
  <si>
    <t>Homlokzatvakolat készítése külső, vakoló cementes mészhabarccsal, sima kivitelben, két rétegben, függőleges és vízszintes felületen, átlagosan 3 cm vastagságban Hvh10-mc, külső, vakoló cementes mészhabarccsal</t>
  </si>
  <si>
    <t>36-002-4-0411028</t>
  </si>
  <si>
    <t>Vékonyvakolat alapozók felhordása, kézi erővel weber.therm primer G700 vékonyvakolat alapozó, Kód: G700</t>
  </si>
  <si>
    <t>36-005-21.2.4.2-0411602</t>
  </si>
  <si>
    <t>Vékonyvakolatok, színvakolatok felhordása alapozott, előkészített felületre, vödrös kiszerelésű anyagból, szilikát vékonyvakolat készítése, egy rétegben, 1,5-2,5 mm-es szemcsemérettel weber.pas silicate vékonyvakolat, középszemcsés, Kód: R410, 1.színcsoport</t>
  </si>
  <si>
    <t>36-007-9.2-0411705</t>
  </si>
  <si>
    <t>Lábazati vakolatok; díszítő és lábazati műgyantás kötőanyagú vakolatréteg felhordása, kézi erővel, vödrös kiszerelésű anyagból weber.pas mozaik színes diszítő és lábazati vakolat (finomszemcsés, 1,6 mm), Kód: 0404</t>
  </si>
  <si>
    <t>36-011-6-0149071</t>
  </si>
  <si>
    <t>Üvegszövet háló elhelyezése, függőleges, vízszintes, ferde vagy íves felületen MASTERPLAST Masternet Premium alkáliálló üvegszövet háló homlokzatszigeteléshez 145 g/m2, 5,5x5,3 mm, Cikkszám: 0101-145WH000</t>
  </si>
  <si>
    <t>36-011-7-0151660</t>
  </si>
  <si>
    <t>Üvegszövet háló beágyazása, függőleges, vízszintes,  ferde vagy íves felületen weber M764H prestige ragasztó, ásványgyapot hőszigetelő laphoz, Kód: M764H</t>
  </si>
  <si>
    <t>36-051-6.2.1-0149063</t>
  </si>
  <si>
    <t>Kültéri vakolóprofilok elhelyezése, utólagos (táblás) hőszigetelő rendszerhez (EPS), polisztirol,PVC,alumínium,rozsdam.acél,horg.acél, üvegszövet, 30 - 160 mm hőszigeteléshez, pozitív sarkokra MASTERPLAST Thermomaster ALU élvédő 10+15 cm üvegszövet hálóval, Cikkszám: 0105-10150000</t>
  </si>
  <si>
    <t>36-051-6.2.3-0192454</t>
  </si>
  <si>
    <t>Kültéri vakolóprofilok elhelyezése, utólagos (táblás) hőszigetelő rendszerhez (EPS), rozsdamentes acélból, alumíniumból, 20 - 250 mm hőszigeteléshez, lábazati indító profilok egyenes falakhoz MASTERPLAST Thermomaster US, 160 mm, hossz: 200 cm, homlokzati hőszig. rendszerek indító profilja, perforált vízorral, alumínium, Csz: 0110-00160000</t>
  </si>
  <si>
    <t>Csatorna és egyéb</t>
  </si>
  <si>
    <t>43-000-5</t>
  </si>
  <si>
    <t>Lefolyó csatorna bontása 50 cm kiterített szélességig</t>
  </si>
  <si>
    <t>43-000-7</t>
  </si>
  <si>
    <t>Szegélyek, párkány könyöklő bontása, 100 cm kiterített szélességig</t>
  </si>
  <si>
    <t>43-002-11.5-0149467</t>
  </si>
  <si>
    <t>Lefolyócső vissza szerelése kör keresztmetszettel,</t>
  </si>
  <si>
    <t>43-003-8.3.1-0149645</t>
  </si>
  <si>
    <t>Ablak- vagy szemöldökpárkány Nyílászárók külső könyöklőinek kivitelezése, 1 vízorros kialakítással, fehér ALU lemezből,  rögzítése a perforálások helyén OPEL fejű csavarral, párkányfogadóhoz rögzítve,   30 cm-es kiterített szélességig, műanyag végzárókkal</t>
  </si>
  <si>
    <t>43-090-4-0420072</t>
  </si>
  <si>
    <t>Csatornatartó vagy csatornabilincs csere-hosszabbítással hosszú 100 lefolyócső-bilincs, téglához</t>
  </si>
  <si>
    <t>Hőszigetelés</t>
  </si>
  <si>
    <t>48-007-21.21.1-0113286</t>
  </si>
  <si>
    <t>Külső fal; Hőszigetelések épületlábazaton  foltonként ragasztva  egy rétegben, extrudált polisztirolhab lemezzel AUSTROTHERM XPS TOP P extrudált polisztirolhab hőszigetelő lemez, 615x1265x160 mm</t>
  </si>
  <si>
    <t>48-010-1.1.2.1-0113303</t>
  </si>
  <si>
    <r>
      <rPr>
        <sz val="8"/>
        <color theme="1"/>
        <rFont val="Cambria"/>
        <family val="1"/>
      </rPr>
      <t xml:space="preserve">Homlokzati hőszigetelés, üvegszövetháló-erősítéssel,(mechanikai rögzítés, felületi zárás valamint kiegészítő profilok külön tételben szerepelnek), egyenes vagy lépcsős élképzésű, normál homlokzati EPS hőszigetelő lapokkal, ragasztóporból képzett ragasztóba, tagolatlan, sík, függőleges falon </t>
    </r>
    <r>
      <rPr>
        <sz val="8"/>
        <color theme="1"/>
        <rFont val="Cambria"/>
        <family val="1"/>
      </rPr>
      <t>AUSTROTHERM grafit reflex H80 homlokzati hőszigetelő lemez,1000x500x</t>
    </r>
    <r>
      <rPr>
        <sz val="8"/>
        <color theme="1"/>
        <rFont val="Cambria"/>
        <family val="1"/>
      </rPr>
      <t xml:space="preserve"> </t>
    </r>
    <r>
      <rPr>
        <sz val="8"/>
        <color theme="1"/>
        <rFont val="Cambria"/>
        <family val="1"/>
      </rPr>
      <t>30 mm</t>
    </r>
  </si>
  <si>
    <t>48-010-1.1.2.1-0113313</t>
  </si>
  <si>
    <r>
      <rPr>
        <sz val="8"/>
        <color theme="1"/>
        <rFont val="Cambria"/>
        <family val="1"/>
      </rPr>
      <t xml:space="preserve">Homlokzati hőszigetelés, üvegszövetháló-erősítéssel,(mechanikai rögzítés, felületi zárás valamint kiegészítő profilok külön tételben szerepelnek), egyenes vagy lépcsős élképzésű, normál homlokzati EPS hőszigetelő lapokkal, ragasztóporból képzett ragasztóba, tagolatlan, sík, függőleges falon </t>
    </r>
    <r>
      <rPr>
        <sz val="8"/>
        <color theme="1"/>
        <rFont val="Cambria"/>
        <family val="1"/>
      </rPr>
      <t>Austrotherm Grafit Reflex Homlokzati hőszigetelő lemez 16 cm</t>
    </r>
  </si>
  <si>
    <t>48-010-1.6.2.1-0310322</t>
  </si>
  <si>
    <t>Homlokzati hőszigetelés, üvegszövetháló-erősítéssel,(mechanikai rögzítés, felületi zárás valamint kiegészítő profilok külön tételben szerepelnek), normál homlokzati kőzetgyapot hőszigetelő lapokkal, ragasztóporból képzett ragasztóba, tagolatlan, sík, függőleges falon weber ásványgyapot lap 30 mm</t>
  </si>
  <si>
    <t>48-010-1.6.2.1-0310392</t>
  </si>
  <si>
    <t>Homlokzati hőszigetelés, üvegszövetháló-erősítéssel,(mechanikai rögzítés, felületi zárás valamint kiegészítő profilok külön tételben szerepelnek), normál homlokzati kőzetgyapot hőszigetelő lapokkal, ragasztóporból képzett ragasztóba, tagolatlan, sík, függőleges falon weber ásványgyapot lap 160 mm</t>
  </si>
  <si>
    <t>9</t>
  </si>
  <si>
    <t>48-021-1.51.2.2.1-0091308</t>
  </si>
  <si>
    <t>Szigetelések rögzítése; Hőszigetelő táblák pontszerű mechanikai rögzítése, homlokzaton, tégla aljzatszerkezethez, műanyag vagy fém beütőszeges/csavaros műanyag beütődübelekkel MASTERPLAST Thermomaster D-PLUS 10/220 mm, műanyag beütőszeges tárcsás dübel, A B C* D* falazatokhoz, Cikkszám: 0115-10220100 (*helyszíni dübelkihúzó vizsgálat szükséges)</t>
  </si>
  <si>
    <t>Budakeszi út – körbe stukkó Kérgesített (bevonatos) kültéri  oldalfali stukkó / nem gipsz</t>
  </si>
  <si>
    <t>középen nagyobb méretű háromszög alakú stukkó</t>
  </si>
  <si>
    <t>felül kisebb méretű egyenes stukkó</t>
  </si>
  <si>
    <r>
      <rPr>
        <sz val="8"/>
        <color rgb="FF000000"/>
        <rFont val="Cambria"/>
        <family val="1"/>
      </rPr>
      <t>Ablakok körül stukkók</t>
    </r>
    <r>
      <rPr>
        <sz val="8"/>
        <color rgb="FF000000"/>
        <rFont val="Cambria"/>
        <family val="1"/>
      </rPr>
      <t xml:space="preserve">
</t>
    </r>
  </si>
  <si>
    <t>Kültéri világítás</t>
  </si>
  <si>
    <r>
      <rPr>
        <sz val="8"/>
        <color rgb="FF000000"/>
        <rFont val="Calibri"/>
        <family val="2"/>
      </rPr>
      <t xml:space="preserve">indikatív ár/ lámpatestek nincsenek benne a Megrendelő hozza!
</t>
    </r>
    <r>
      <rPr>
        <u/>
        <sz val="8"/>
        <color rgb="FF1155CC"/>
        <rFont val="Calibri"/>
        <family val="2"/>
      </rPr>
      <t>https://stukko24.hu/godollo-180-kulteri-led-stukko.html</t>
    </r>
  </si>
  <si>
    <t>tétel</t>
  </si>
  <si>
    <t>10</t>
  </si>
  <si>
    <t>"A'" épület ablakok szigetelés síkjába való kiemelése, kijebb hozatala: kiszállás, munkadíj, anyagdíj: 10 db már új ablak, illetve 6 db régebbi ablak - az ablakok cseréjét az ár nem tartalmazza!</t>
  </si>
  <si>
    <t xml:space="preserve">Közterületfoglalás </t>
  </si>
  <si>
    <t>Megrendelő biztosítja</t>
  </si>
  <si>
    <t>Ideiglenes áramvételi hely kiépítése</t>
  </si>
  <si>
    <t>kltsg</t>
  </si>
  <si>
    <t>Ideiglenes vízvételi hely kiépítése</t>
  </si>
  <si>
    <t>Összesen:</t>
  </si>
  <si>
    <t>nettó:</t>
  </si>
  <si>
    <t>ÁFA 27%:</t>
  </si>
  <si>
    <t>bruttó:</t>
  </si>
  <si>
    <t>Kelt: Budapest, 2024.03.20.</t>
  </si>
  <si>
    <t>Ajánlattevő cégnév és 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</si>
</sst>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&quot; Ft&quot;_-;\-* #,##0&quot; Ft&quot;_-;_-* \-??&quot; Ft&quot;_-;_-@"/>
    <numFmt numFmtId="165" formatCode="###\ ###\ ##0"/>
  </numFmts>
  <fonts count="29" x14ac:knownFonts="1">
    <font>
      <sz val="10"/>
      <color rgb="FF000000"/>
      <name val="Calibri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mbria"/>
      <family val="1"/>
    </font>
    <font>
      <sz val="10"/>
      <name val="Calibri"/>
      <family val="2"/>
    </font>
    <font>
      <sz val="11"/>
      <color rgb="FF000000"/>
      <name val="Cambria"/>
      <family val="1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b/>
      <sz val="11"/>
      <color theme="1"/>
      <name val="Verdana"/>
      <family val="2"/>
    </font>
    <font>
      <b/>
      <sz val="30"/>
      <color theme="1"/>
      <name val="Verdana"/>
      <family val="2"/>
    </font>
    <font>
      <sz val="11"/>
      <color rgb="FF000000"/>
      <name val="Calibri"/>
      <family val="2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b/>
      <sz val="8"/>
      <color rgb="FF000000"/>
      <name val="Cambria"/>
      <family val="1"/>
    </font>
    <font>
      <b/>
      <i/>
      <sz val="8"/>
      <color theme="1"/>
      <name val="Cambria"/>
      <family val="1"/>
    </font>
    <font>
      <sz val="8"/>
      <color rgb="FF000000"/>
      <name val="Cambria"/>
      <family val="1"/>
    </font>
    <font>
      <sz val="8"/>
      <color theme="1"/>
      <name val="Cambria"/>
      <family val="1"/>
    </font>
    <font>
      <sz val="8"/>
      <color rgb="FFC9211E"/>
      <name val="Cambria"/>
      <family val="1"/>
    </font>
    <font>
      <sz val="10"/>
      <color theme="1"/>
      <name val="Cambria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u/>
      <sz val="8"/>
      <color rgb="FF000000"/>
      <name val="Cambria"/>
      <family val="1"/>
    </font>
    <font>
      <u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Verdana"/>
      <family val="2"/>
    </font>
    <font>
      <u/>
      <sz val="8"/>
      <color rgb="FF1155CC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81D41A"/>
        <bgColor rgb="FF81D41A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2" borderId="4" xfId="0" applyFont="1" applyFill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5" fillId="3" borderId="4" xfId="0" applyFont="1" applyFill="1" applyBorder="1"/>
    <xf numFmtId="1" fontId="12" fillId="3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15" fillId="0" borderId="30" xfId="0" applyNumberFormat="1" applyFont="1" applyBorder="1" applyAlignment="1">
      <alignment horizontal="center" vertical="center" wrapText="1"/>
    </xf>
    <xf numFmtId="164" fontId="15" fillId="4" borderId="31" xfId="0" applyNumberFormat="1" applyFont="1" applyFill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left" vertical="top" wrapText="1"/>
    </xf>
    <xf numFmtId="165" fontId="15" fillId="3" borderId="33" xfId="0" applyNumberFormat="1" applyFont="1" applyFill="1" applyBorder="1" applyAlignment="1">
      <alignment horizontal="center" vertical="center" wrapText="1"/>
    </xf>
    <xf numFmtId="165" fontId="15" fillId="3" borderId="31" xfId="0" applyNumberFormat="1" applyFont="1" applyFill="1" applyBorder="1" applyAlignment="1">
      <alignment horizontal="center" vertical="center" wrapText="1"/>
    </xf>
    <xf numFmtId="165" fontId="15" fillId="0" borderId="31" xfId="0" applyNumberFormat="1" applyFont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16" fillId="0" borderId="30" xfId="0" applyFont="1" applyBorder="1" applyAlignment="1">
      <alignment horizontal="left" vertical="center" wrapText="1"/>
    </xf>
    <xf numFmtId="165" fontId="15" fillId="0" borderId="30" xfId="0" applyNumberFormat="1" applyFont="1" applyBorder="1" applyAlignment="1">
      <alignment horizontal="center" vertical="center" wrapText="1"/>
    </xf>
    <xf numFmtId="165" fontId="15" fillId="4" borderId="31" xfId="0" applyNumberFormat="1" applyFont="1" applyFill="1" applyBorder="1" applyAlignment="1">
      <alignment horizontal="center" vertical="center" wrapText="1"/>
    </xf>
    <xf numFmtId="165" fontId="17" fillId="3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/>
    <xf numFmtId="0" fontId="19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/>
    <xf numFmtId="0" fontId="21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wrapText="1"/>
    </xf>
    <xf numFmtId="0" fontId="20" fillId="0" borderId="31" xfId="0" applyFont="1" applyBorder="1" applyAlignment="1">
      <alignment horizontal="right" wrapText="1"/>
    </xf>
    <xf numFmtId="0" fontId="20" fillId="3" borderId="31" xfId="0" applyFont="1" applyFill="1" applyBorder="1" applyAlignment="1">
      <alignment wrapText="1"/>
    </xf>
    <xf numFmtId="0" fontId="20" fillId="0" borderId="31" xfId="0" applyFont="1" applyBorder="1" applyAlignment="1">
      <alignment horizontal="center"/>
    </xf>
    <xf numFmtId="0" fontId="22" fillId="3" borderId="31" xfId="0" applyFont="1" applyFill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9" fillId="0" borderId="0" xfId="0" applyFont="1"/>
    <xf numFmtId="49" fontId="12" fillId="0" borderId="37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13" fillId="2" borderId="38" xfId="0" applyFont="1" applyFill="1" applyBorder="1" applyAlignment="1">
      <alignment wrapText="1"/>
    </xf>
    <xf numFmtId="0" fontId="13" fillId="2" borderId="38" xfId="0" applyFont="1" applyFill="1" applyBorder="1" applyAlignment="1">
      <alignment horizontal="center" vertical="center" wrapText="1"/>
    </xf>
    <xf numFmtId="1" fontId="13" fillId="2" borderId="38" xfId="0" applyNumberFormat="1" applyFont="1" applyFill="1" applyBorder="1" applyAlignment="1">
      <alignment horizontal="center" vertical="center" wrapText="1"/>
    </xf>
    <xf numFmtId="1" fontId="13" fillId="2" borderId="39" xfId="0" applyNumberFormat="1" applyFont="1" applyFill="1" applyBorder="1" applyAlignment="1">
      <alignment horizontal="center" vertical="center" wrapText="1"/>
    </xf>
    <xf numFmtId="165" fontId="13" fillId="2" borderId="40" xfId="0" applyNumberFormat="1" applyFont="1" applyFill="1" applyBorder="1" applyAlignment="1">
      <alignment horizontal="center" vertical="center" wrapText="1"/>
    </xf>
    <xf numFmtId="165" fontId="13" fillId="2" borderId="3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3" fillId="0" borderId="0" xfId="0" applyFont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165" fontId="20" fillId="0" borderId="43" xfId="0" applyNumberFormat="1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65" fontId="20" fillId="0" borderId="46" xfId="0" applyNumberFormat="1" applyFont="1" applyBorder="1" applyAlignment="1">
      <alignment horizontal="right" vertical="center"/>
    </xf>
    <xf numFmtId="0" fontId="19" fillId="2" borderId="47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165" fontId="19" fillId="2" borderId="49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9" fillId="0" borderId="50" xfId="0" applyFont="1" applyBorder="1"/>
    <xf numFmtId="0" fontId="2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/>
    <xf numFmtId="0" fontId="5" fillId="3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12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14" fillId="4" borderId="25" xfId="0" applyFont="1" applyFill="1" applyBorder="1" applyAlignment="1">
      <alignment horizontal="center" vertical="top" wrapText="1"/>
    </xf>
    <xf numFmtId="0" fontId="3" fillId="0" borderId="26" xfId="0" applyFont="1" applyBorder="1"/>
    <xf numFmtId="0" fontId="3" fillId="0" borderId="27" xfId="0" applyFont="1" applyBorder="1"/>
    <xf numFmtId="0" fontId="10" fillId="2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11" fillId="2" borderId="11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3" xfId="0" applyFont="1" applyBorder="1"/>
    <xf numFmtId="0" fontId="12" fillId="0" borderId="14" xfId="0" applyFont="1" applyBorder="1" applyAlignment="1">
      <alignment horizontal="center" vertical="center" wrapText="1"/>
    </xf>
    <xf numFmtId="0" fontId="3" fillId="0" borderId="20" xfId="0" applyFont="1" applyBorder="1"/>
    <xf numFmtId="0" fontId="13" fillId="0" borderId="15" xfId="0" applyFont="1" applyBorder="1" applyAlignment="1">
      <alignment horizontal="center" vertical="center" wrapText="1"/>
    </xf>
    <xf numFmtId="0" fontId="3" fillId="0" borderId="21" xfId="0" applyFont="1" applyBorder="1"/>
    <xf numFmtId="1" fontId="12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13" fillId="4" borderId="2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/>
    </xf>
    <xf numFmtId="0" fontId="19" fillId="5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ukko24.hu/godollo-180-kulteri-led-stukko.html" TargetMode="External"/><Relationship Id="rId1" Type="http://schemas.openxmlformats.org/officeDocument/2006/relationships/hyperlink" Target="https://stukko24.hu/homlokzat-dekoracio-kulteri-diszlec-kergesitett-miskolc-102-cso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Z104"/>
  <sheetViews>
    <sheetView tabSelected="1" workbookViewId="0">
      <selection sqref="A1:I1"/>
    </sheetView>
  </sheetViews>
  <sheetFormatPr baseColWidth="10" defaultColWidth="14.3984375" defaultRowHeight="15" customHeight="1" x14ac:dyDescent="0.2"/>
  <cols>
    <col min="1" max="1" width="3.796875" customWidth="1"/>
    <col min="2" max="2" width="9.796875" customWidth="1"/>
    <col min="3" max="3" width="45.3984375" customWidth="1"/>
    <col min="4" max="4" width="6.3984375" customWidth="1"/>
    <col min="5" max="5" width="9.59765625" customWidth="1"/>
    <col min="6" max="6" width="10.3984375" customWidth="1"/>
    <col min="7" max="7" width="10.19921875" customWidth="1"/>
    <col min="8" max="8" width="13" customWidth="1"/>
    <col min="9" max="9" width="13.796875" customWidth="1"/>
    <col min="10" max="10" width="10.3984375" customWidth="1"/>
    <col min="11" max="11" width="12.796875" customWidth="1"/>
    <col min="12" max="26" width="8" customWidth="1"/>
  </cols>
  <sheetData>
    <row r="1" spans="1:26" ht="48" customHeight="1" x14ac:dyDescent="0.2">
      <c r="A1" s="83" t="s">
        <v>0</v>
      </c>
      <c r="B1" s="84"/>
      <c r="C1" s="84"/>
      <c r="D1" s="84"/>
      <c r="E1" s="84"/>
      <c r="F1" s="84"/>
      <c r="G1" s="84"/>
      <c r="H1" s="84"/>
      <c r="I1" s="85"/>
      <c r="J1" s="1"/>
    </row>
    <row r="2" spans="1:26" ht="22.5" customHeight="1" x14ac:dyDescent="0.25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">
      <c r="A4" s="2"/>
      <c r="B4" s="2"/>
      <c r="C4" s="2" t="s">
        <v>2</v>
      </c>
      <c r="D4" s="2"/>
      <c r="E4" s="2"/>
      <c r="F4" s="4" t="s">
        <v>3</v>
      </c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2"/>
      <c r="B5" s="2"/>
      <c r="C5" s="2" t="s">
        <v>4</v>
      </c>
      <c r="D5" s="2"/>
      <c r="E5" s="2"/>
      <c r="F5" s="4" t="s">
        <v>5</v>
      </c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hidden="1" customHeight="1" x14ac:dyDescent="0.2">
      <c r="A6" s="2"/>
      <c r="B6" s="2"/>
      <c r="C6" s="2" t="s">
        <v>6</v>
      </c>
      <c r="D6" s="2"/>
      <c r="E6" s="2"/>
      <c r="F6" s="4" t="s">
        <v>7</v>
      </c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hidden="1" customHeight="1" x14ac:dyDescent="0.2">
      <c r="A7" s="2"/>
      <c r="B7" s="2"/>
      <c r="C7" s="2" t="s">
        <v>8</v>
      </c>
      <c r="D7" s="2"/>
      <c r="E7" s="2"/>
      <c r="F7" s="4" t="s">
        <v>9</v>
      </c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hidden="1" customHeight="1" x14ac:dyDescent="0.2">
      <c r="A8" s="2"/>
      <c r="B8" s="2"/>
      <c r="C8" s="2" t="s">
        <v>10</v>
      </c>
      <c r="D8" s="2"/>
      <c r="E8" s="2"/>
      <c r="F8" s="4" t="s">
        <v>11</v>
      </c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9.25" customHeight="1" x14ac:dyDescent="0.2">
      <c r="A11" s="2"/>
      <c r="B11" s="5" t="s">
        <v>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0.25" customHeight="1" x14ac:dyDescent="0.2">
      <c r="A12" s="2"/>
      <c r="B12" s="86" t="s">
        <v>13</v>
      </c>
      <c r="C12" s="87"/>
      <c r="D12" s="87"/>
      <c r="E12" s="87"/>
      <c r="F12" s="87"/>
      <c r="G12" s="87"/>
      <c r="H12" s="87"/>
      <c r="I12" s="8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">
      <c r="A13" s="2"/>
      <c r="B13" s="87"/>
      <c r="C13" s="87"/>
      <c r="D13" s="87"/>
      <c r="E13" s="87"/>
      <c r="F13" s="87"/>
      <c r="G13" s="87"/>
      <c r="H13" s="87"/>
      <c r="I13" s="8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0.75" customHeight="1" x14ac:dyDescent="0.2">
      <c r="A14" s="2"/>
      <c r="B14" s="87"/>
      <c r="C14" s="87"/>
      <c r="D14" s="87"/>
      <c r="E14" s="87"/>
      <c r="F14" s="87"/>
      <c r="G14" s="87"/>
      <c r="H14" s="87"/>
      <c r="I14" s="8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hidden="1" customHeight="1" x14ac:dyDescent="0.2">
      <c r="A15" s="2"/>
      <c r="B15" s="87"/>
      <c r="C15" s="87"/>
      <c r="D15" s="87"/>
      <c r="E15" s="87"/>
      <c r="F15" s="87"/>
      <c r="G15" s="87"/>
      <c r="H15" s="87"/>
      <c r="I15" s="8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.5" hidden="1" customHeight="1" x14ac:dyDescent="0.2">
      <c r="A16" s="2"/>
      <c r="B16" s="87"/>
      <c r="C16" s="87"/>
      <c r="D16" s="87"/>
      <c r="E16" s="87"/>
      <c r="F16" s="87"/>
      <c r="G16" s="87"/>
      <c r="H16" s="87"/>
      <c r="I16" s="8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hidden="1" customHeight="1" x14ac:dyDescent="0.2">
      <c r="A17" s="2"/>
      <c r="B17" s="87"/>
      <c r="C17" s="87"/>
      <c r="D17" s="87"/>
      <c r="E17" s="87"/>
      <c r="F17" s="87"/>
      <c r="G17" s="87"/>
      <c r="H17" s="87"/>
      <c r="I17" s="8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0.75" hidden="1" customHeight="1" x14ac:dyDescent="0.2">
      <c r="A18" s="2"/>
      <c r="B18" s="87"/>
      <c r="C18" s="87"/>
      <c r="D18" s="87"/>
      <c r="E18" s="87"/>
      <c r="F18" s="87"/>
      <c r="G18" s="87"/>
      <c r="H18" s="87"/>
      <c r="I18" s="8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 x14ac:dyDescent="0.35">
      <c r="A19" s="7" t="s">
        <v>14</v>
      </c>
      <c r="B19" s="6"/>
      <c r="C19" s="6"/>
      <c r="D19" s="6"/>
      <c r="E19" s="6"/>
      <c r="F19" s="6"/>
      <c r="G19" s="6"/>
      <c r="H19" s="6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5" t="s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3.5" customHeight="1" x14ac:dyDescent="0.2">
      <c r="A21" s="8"/>
      <c r="B21" s="8"/>
      <c r="C21" s="8" t="s">
        <v>16</v>
      </c>
      <c r="D21" s="8"/>
      <c r="E21" s="8"/>
      <c r="F21" s="88"/>
      <c r="G21" s="89"/>
      <c r="H21" s="9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43.5" customHeight="1" x14ac:dyDescent="0.2">
      <c r="A22" s="8"/>
      <c r="B22" s="8"/>
      <c r="C22" s="8" t="s">
        <v>17</v>
      </c>
      <c r="D22" s="8"/>
      <c r="E22" s="8"/>
      <c r="F22" s="88"/>
      <c r="G22" s="89"/>
      <c r="H22" s="9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43.5" customHeight="1" x14ac:dyDescent="0.2">
      <c r="A23" s="8"/>
      <c r="B23" s="8"/>
      <c r="C23" s="8" t="s">
        <v>18</v>
      </c>
      <c r="D23" s="8"/>
      <c r="E23" s="8"/>
      <c r="F23" s="88"/>
      <c r="G23" s="89"/>
      <c r="H23" s="9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43.5" customHeight="1" x14ac:dyDescent="0.2">
      <c r="A24" s="8"/>
      <c r="B24" s="8"/>
      <c r="C24" s="8" t="s">
        <v>19</v>
      </c>
      <c r="D24" s="8"/>
      <c r="E24" s="8"/>
      <c r="F24" s="88"/>
      <c r="G24" s="89"/>
      <c r="H24" s="90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43.5" customHeight="1" x14ac:dyDescent="0.2">
      <c r="A25" s="8"/>
      <c r="B25" s="8"/>
      <c r="C25" s="8" t="s">
        <v>20</v>
      </c>
      <c r="D25" s="8"/>
      <c r="E25" s="8"/>
      <c r="F25" s="88"/>
      <c r="G25" s="89"/>
      <c r="H25" s="9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43.5" customHeight="1" x14ac:dyDescent="0.2">
      <c r="A26" s="8"/>
      <c r="B26" s="10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43.5" customHeight="1" x14ac:dyDescent="0.2">
      <c r="A27" s="8"/>
      <c r="B27" s="8"/>
      <c r="C27" s="8" t="s">
        <v>22</v>
      </c>
      <c r="D27" s="8"/>
      <c r="E27" s="8"/>
      <c r="F27" s="88"/>
      <c r="G27" s="89"/>
      <c r="H27" s="9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">
      <c r="A29" s="2"/>
      <c r="B29" s="2"/>
      <c r="C29" s="2" t="s">
        <v>23</v>
      </c>
      <c r="D29" s="2"/>
      <c r="E29" s="2"/>
      <c r="F29" s="11"/>
      <c r="G29" s="2" t="s">
        <v>24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6" t="s">
        <v>25</v>
      </c>
      <c r="B31" s="97"/>
      <c r="C31" s="97"/>
      <c r="D31" s="97"/>
      <c r="E31" s="97"/>
      <c r="F31" s="97"/>
      <c r="G31" s="97"/>
      <c r="H31" s="97"/>
      <c r="I31" s="98"/>
      <c r="J31" s="1"/>
    </row>
    <row r="32" spans="1:26" ht="15.75" customHeight="1" x14ac:dyDescent="0.2">
      <c r="A32" s="99" t="s">
        <v>26</v>
      </c>
      <c r="B32" s="100"/>
      <c r="C32" s="100"/>
      <c r="D32" s="100"/>
      <c r="E32" s="100"/>
      <c r="F32" s="100"/>
      <c r="G32" s="100"/>
      <c r="H32" s="100"/>
      <c r="I32" s="101"/>
      <c r="J32" s="1"/>
    </row>
    <row r="33" spans="1:10" ht="15.75" customHeight="1" x14ac:dyDescent="0.2">
      <c r="A33" s="102" t="s">
        <v>27</v>
      </c>
      <c r="B33" s="102" t="s">
        <v>28</v>
      </c>
      <c r="C33" s="104" t="s">
        <v>29</v>
      </c>
      <c r="D33" s="108" t="s">
        <v>30</v>
      </c>
      <c r="E33" s="109" t="s">
        <v>31</v>
      </c>
      <c r="F33" s="106" t="s">
        <v>32</v>
      </c>
      <c r="G33" s="107"/>
      <c r="H33" s="91" t="s">
        <v>33</v>
      </c>
      <c r="I33" s="92"/>
      <c r="J33" s="1"/>
    </row>
    <row r="34" spans="1:10" ht="28.5" customHeight="1" x14ac:dyDescent="0.2">
      <c r="A34" s="103"/>
      <c r="B34" s="103"/>
      <c r="C34" s="105"/>
      <c r="D34" s="105"/>
      <c r="E34" s="105"/>
      <c r="F34" s="12" t="s">
        <v>34</v>
      </c>
      <c r="G34" s="12" t="s">
        <v>35</v>
      </c>
      <c r="H34" s="13" t="s">
        <v>36</v>
      </c>
      <c r="I34" s="14" t="s">
        <v>35</v>
      </c>
      <c r="J34" s="1"/>
    </row>
    <row r="35" spans="1:10" ht="15.75" customHeight="1" x14ac:dyDescent="0.2">
      <c r="A35" s="93" t="s">
        <v>37</v>
      </c>
      <c r="B35" s="94"/>
      <c r="C35" s="94"/>
      <c r="D35" s="94"/>
      <c r="E35" s="94"/>
      <c r="F35" s="94"/>
      <c r="G35" s="94"/>
      <c r="H35" s="94"/>
      <c r="I35" s="95"/>
      <c r="J35" s="1"/>
    </row>
    <row r="36" spans="1:10" ht="30" hidden="1" customHeight="1" x14ac:dyDescent="0.2">
      <c r="A36" s="15">
        <v>1</v>
      </c>
      <c r="B36" s="16" t="s">
        <v>38</v>
      </c>
      <c r="C36" s="17" t="s">
        <v>39</v>
      </c>
      <c r="D36" s="18"/>
      <c r="E36" s="19"/>
      <c r="F36" s="20"/>
      <c r="G36" s="21"/>
      <c r="H36" s="22"/>
      <c r="I36" s="23"/>
      <c r="J36" s="1"/>
    </row>
    <row r="37" spans="1:10" ht="45" hidden="1" customHeight="1" x14ac:dyDescent="0.2">
      <c r="A37" s="15">
        <v>2</v>
      </c>
      <c r="B37" s="24" t="s">
        <v>40</v>
      </c>
      <c r="C37" s="17" t="s">
        <v>41</v>
      </c>
      <c r="D37" s="18"/>
      <c r="E37" s="19"/>
      <c r="F37" s="20"/>
      <c r="G37" s="21"/>
      <c r="H37" s="22"/>
      <c r="I37" s="23"/>
      <c r="J37" s="1"/>
    </row>
    <row r="38" spans="1:10" ht="72" x14ac:dyDescent="0.2">
      <c r="A38" s="15" t="s">
        <v>42</v>
      </c>
      <c r="B38" s="16" t="s">
        <v>43</v>
      </c>
      <c r="C38" s="17" t="s">
        <v>44</v>
      </c>
      <c r="D38" s="18">
        <v>676</v>
      </c>
      <c r="E38" s="19" t="s">
        <v>45</v>
      </c>
      <c r="F38" s="25"/>
      <c r="G38" s="26"/>
      <c r="H38" s="27">
        <f t="shared" ref="H38:H44" si="0">D38*F38</f>
        <v>0</v>
      </c>
      <c r="I38" s="28">
        <f t="shared" ref="I38:I44" si="1">D38*G38</f>
        <v>0</v>
      </c>
      <c r="J38" s="29"/>
    </row>
    <row r="39" spans="1:10" x14ac:dyDescent="0.2">
      <c r="A39" s="15" t="s">
        <v>46</v>
      </c>
      <c r="B39" s="16" t="s">
        <v>47</v>
      </c>
      <c r="C39" s="17" t="s">
        <v>48</v>
      </c>
      <c r="D39" s="18">
        <v>676</v>
      </c>
      <c r="E39" s="19" t="s">
        <v>45</v>
      </c>
      <c r="F39" s="25"/>
      <c r="G39" s="26"/>
      <c r="H39" s="27">
        <f t="shared" si="0"/>
        <v>0</v>
      </c>
      <c r="I39" s="28">
        <f t="shared" si="1"/>
        <v>0</v>
      </c>
      <c r="J39" s="29"/>
    </row>
    <row r="40" spans="1:10" ht="24" x14ac:dyDescent="0.2">
      <c r="A40" s="15" t="s">
        <v>49</v>
      </c>
      <c r="B40" s="16" t="s">
        <v>50</v>
      </c>
      <c r="C40" s="17" t="s">
        <v>51</v>
      </c>
      <c r="D40" s="18">
        <v>25</v>
      </c>
      <c r="E40" s="19" t="s">
        <v>24</v>
      </c>
      <c r="F40" s="25"/>
      <c r="G40" s="26"/>
      <c r="H40" s="27">
        <f t="shared" si="0"/>
        <v>0</v>
      </c>
      <c r="I40" s="28">
        <f t="shared" si="1"/>
        <v>0</v>
      </c>
      <c r="J40" s="29"/>
    </row>
    <row r="41" spans="1:10" ht="24" x14ac:dyDescent="0.2">
      <c r="A41" s="15" t="s">
        <v>52</v>
      </c>
      <c r="B41" s="16" t="s">
        <v>53</v>
      </c>
      <c r="C41" s="17" t="s">
        <v>54</v>
      </c>
      <c r="D41" s="18">
        <v>1</v>
      </c>
      <c r="E41" s="19" t="s">
        <v>55</v>
      </c>
      <c r="F41" s="25"/>
      <c r="G41" s="26"/>
      <c r="H41" s="27">
        <f t="shared" si="0"/>
        <v>0</v>
      </c>
      <c r="I41" s="28">
        <f t="shared" si="1"/>
        <v>0</v>
      </c>
      <c r="J41" s="29"/>
    </row>
    <row r="42" spans="1:10" ht="36" x14ac:dyDescent="0.2">
      <c r="A42" s="15" t="s">
        <v>56</v>
      </c>
      <c r="B42" s="16" t="s">
        <v>57</v>
      </c>
      <c r="C42" s="17" t="s">
        <v>58</v>
      </c>
      <c r="D42" s="18">
        <v>6</v>
      </c>
      <c r="E42" s="19" t="s">
        <v>59</v>
      </c>
      <c r="F42" s="25"/>
      <c r="G42" s="26"/>
      <c r="H42" s="27">
        <f t="shared" si="0"/>
        <v>0</v>
      </c>
      <c r="I42" s="28">
        <f t="shared" si="1"/>
        <v>0</v>
      </c>
      <c r="J42" s="29"/>
    </row>
    <row r="43" spans="1:10" ht="24" x14ac:dyDescent="0.2">
      <c r="A43" s="15" t="s">
        <v>56</v>
      </c>
      <c r="B43" s="16" t="s">
        <v>60</v>
      </c>
      <c r="C43" s="17" t="s">
        <v>61</v>
      </c>
      <c r="D43" s="18">
        <v>19</v>
      </c>
      <c r="E43" s="19" t="s">
        <v>45</v>
      </c>
      <c r="F43" s="25"/>
      <c r="G43" s="26"/>
      <c r="H43" s="27">
        <f t="shared" si="0"/>
        <v>0</v>
      </c>
      <c r="I43" s="28">
        <f t="shared" si="1"/>
        <v>0</v>
      </c>
      <c r="J43" s="29"/>
    </row>
    <row r="44" spans="1:10" x14ac:dyDescent="0.2">
      <c r="A44" s="15" t="s">
        <v>56</v>
      </c>
      <c r="B44" s="16" t="s">
        <v>62</v>
      </c>
      <c r="C44" s="17" t="s">
        <v>63</v>
      </c>
      <c r="D44" s="18">
        <v>30</v>
      </c>
      <c r="E44" s="19" t="s">
        <v>64</v>
      </c>
      <c r="F44" s="25"/>
      <c r="G44" s="26"/>
      <c r="H44" s="27">
        <f t="shared" si="0"/>
        <v>0</v>
      </c>
      <c r="I44" s="28">
        <f t="shared" si="1"/>
        <v>0</v>
      </c>
      <c r="J44" s="29"/>
    </row>
    <row r="45" spans="1:10" x14ac:dyDescent="0.2">
      <c r="A45" s="102" t="s">
        <v>27</v>
      </c>
      <c r="B45" s="102" t="s">
        <v>28</v>
      </c>
      <c r="C45" s="104" t="s">
        <v>29</v>
      </c>
      <c r="D45" s="108" t="s">
        <v>30</v>
      </c>
      <c r="E45" s="109" t="s">
        <v>31</v>
      </c>
      <c r="F45" s="106" t="s">
        <v>32</v>
      </c>
      <c r="G45" s="107"/>
      <c r="H45" s="91" t="s">
        <v>33</v>
      </c>
      <c r="I45" s="92"/>
      <c r="J45" s="1"/>
    </row>
    <row r="46" spans="1:10" ht="24" x14ac:dyDescent="0.2">
      <c r="A46" s="103"/>
      <c r="B46" s="103"/>
      <c r="C46" s="105"/>
      <c r="D46" s="105"/>
      <c r="E46" s="105"/>
      <c r="F46" s="12" t="s">
        <v>34</v>
      </c>
      <c r="G46" s="12" t="s">
        <v>35</v>
      </c>
      <c r="H46" s="13" t="s">
        <v>36</v>
      </c>
      <c r="I46" s="14" t="s">
        <v>35</v>
      </c>
      <c r="J46" s="1"/>
    </row>
    <row r="47" spans="1:10" x14ac:dyDescent="0.2">
      <c r="A47" s="113" t="s">
        <v>65</v>
      </c>
      <c r="B47" s="94"/>
      <c r="C47" s="94"/>
      <c r="D47" s="94"/>
      <c r="E47" s="94"/>
      <c r="F47" s="94"/>
      <c r="G47" s="94"/>
      <c r="H47" s="94"/>
      <c r="I47" s="95"/>
      <c r="J47" s="1"/>
    </row>
    <row r="48" spans="1:10" x14ac:dyDescent="0.2">
      <c r="A48" s="15">
        <v>1</v>
      </c>
      <c r="B48" s="16" t="s">
        <v>66</v>
      </c>
      <c r="C48" s="17" t="s">
        <v>67</v>
      </c>
      <c r="D48" s="18">
        <v>75</v>
      </c>
      <c r="E48" s="19" t="s">
        <v>45</v>
      </c>
      <c r="F48" s="25"/>
      <c r="G48" s="26"/>
      <c r="H48" s="27">
        <f t="shared" ref="H48:H56" si="2">D48*F48</f>
        <v>0</v>
      </c>
      <c r="I48" s="28">
        <f t="shared" ref="I48:I56" si="3">D48*G48</f>
        <v>0</v>
      </c>
      <c r="J48" s="1"/>
    </row>
    <row r="49" spans="1:10" ht="48" x14ac:dyDescent="0.2">
      <c r="A49" s="15">
        <v>2</v>
      </c>
      <c r="B49" s="16" t="s">
        <v>68</v>
      </c>
      <c r="C49" s="30" t="s">
        <v>69</v>
      </c>
      <c r="D49" s="18">
        <v>75</v>
      </c>
      <c r="E49" s="19" t="s">
        <v>45</v>
      </c>
      <c r="F49" s="25"/>
      <c r="G49" s="26"/>
      <c r="H49" s="27">
        <f t="shared" si="2"/>
        <v>0</v>
      </c>
      <c r="I49" s="28">
        <f t="shared" si="3"/>
        <v>0</v>
      </c>
      <c r="J49" s="1"/>
    </row>
    <row r="50" spans="1:10" ht="24" x14ac:dyDescent="0.2">
      <c r="A50" s="15">
        <v>3</v>
      </c>
      <c r="B50" s="16" t="s">
        <v>70</v>
      </c>
      <c r="C50" s="30" t="s">
        <v>71</v>
      </c>
      <c r="D50" s="18">
        <v>720</v>
      </c>
      <c r="E50" s="19" t="s">
        <v>45</v>
      </c>
      <c r="F50" s="25"/>
      <c r="G50" s="26"/>
      <c r="H50" s="27">
        <f t="shared" si="2"/>
        <v>0</v>
      </c>
      <c r="I50" s="28">
        <f t="shared" si="3"/>
        <v>0</v>
      </c>
      <c r="J50" s="1"/>
    </row>
    <row r="51" spans="1:10" ht="60" x14ac:dyDescent="0.2">
      <c r="A51" s="15">
        <v>4</v>
      </c>
      <c r="B51" s="16" t="s">
        <v>72</v>
      </c>
      <c r="C51" s="30" t="s">
        <v>73</v>
      </c>
      <c r="D51" s="18">
        <v>720</v>
      </c>
      <c r="E51" s="19" t="s">
        <v>45</v>
      </c>
      <c r="F51" s="25"/>
      <c r="G51" s="26"/>
      <c r="H51" s="27">
        <f t="shared" si="2"/>
        <v>0</v>
      </c>
      <c r="I51" s="28">
        <f t="shared" si="3"/>
        <v>0</v>
      </c>
      <c r="J51" s="1"/>
    </row>
    <row r="52" spans="1:10" ht="48" x14ac:dyDescent="0.2">
      <c r="A52" s="15">
        <v>5</v>
      </c>
      <c r="B52" s="16" t="s">
        <v>74</v>
      </c>
      <c r="C52" s="30" t="s">
        <v>75</v>
      </c>
      <c r="D52" s="18">
        <v>19</v>
      </c>
      <c r="E52" s="19" t="s">
        <v>45</v>
      </c>
      <c r="F52" s="25"/>
      <c r="G52" s="26"/>
      <c r="H52" s="27">
        <f t="shared" si="2"/>
        <v>0</v>
      </c>
      <c r="I52" s="28">
        <f t="shared" si="3"/>
        <v>0</v>
      </c>
      <c r="J52" s="1"/>
    </row>
    <row r="53" spans="1:10" ht="48" x14ac:dyDescent="0.2">
      <c r="A53" s="15">
        <v>6</v>
      </c>
      <c r="B53" s="16" t="s">
        <v>76</v>
      </c>
      <c r="C53" s="30" t="s">
        <v>77</v>
      </c>
      <c r="D53" s="18">
        <v>739</v>
      </c>
      <c r="E53" s="19" t="s">
        <v>45</v>
      </c>
      <c r="F53" s="25"/>
      <c r="G53" s="26"/>
      <c r="H53" s="27">
        <f t="shared" si="2"/>
        <v>0</v>
      </c>
      <c r="I53" s="28">
        <f t="shared" si="3"/>
        <v>0</v>
      </c>
      <c r="J53" s="1"/>
    </row>
    <row r="54" spans="1:10" ht="36" x14ac:dyDescent="0.2">
      <c r="A54" s="15">
        <v>7</v>
      </c>
      <c r="B54" s="16" t="s">
        <v>78</v>
      </c>
      <c r="C54" s="30" t="s">
        <v>79</v>
      </c>
      <c r="D54" s="18">
        <v>739</v>
      </c>
      <c r="E54" s="19" t="s">
        <v>45</v>
      </c>
      <c r="F54" s="25"/>
      <c r="G54" s="26"/>
      <c r="H54" s="27">
        <f t="shared" si="2"/>
        <v>0</v>
      </c>
      <c r="I54" s="28">
        <f t="shared" si="3"/>
        <v>0</v>
      </c>
      <c r="J54" s="1"/>
    </row>
    <row r="55" spans="1:10" ht="72" x14ac:dyDescent="0.2">
      <c r="A55" s="15">
        <v>8</v>
      </c>
      <c r="B55" s="16" t="s">
        <v>80</v>
      </c>
      <c r="C55" s="17" t="s">
        <v>81</v>
      </c>
      <c r="D55" s="18">
        <v>148</v>
      </c>
      <c r="E55" s="19" t="s">
        <v>64</v>
      </c>
      <c r="F55" s="25"/>
      <c r="G55" s="26"/>
      <c r="H55" s="27">
        <f t="shared" si="2"/>
        <v>0</v>
      </c>
      <c r="I55" s="28">
        <f t="shared" si="3"/>
        <v>0</v>
      </c>
      <c r="J55" s="1"/>
    </row>
    <row r="56" spans="1:10" ht="72" x14ac:dyDescent="0.2">
      <c r="A56" s="15">
        <v>9</v>
      </c>
      <c r="B56" s="16" t="s">
        <v>82</v>
      </c>
      <c r="C56" s="17" t="s">
        <v>83</v>
      </c>
      <c r="D56" s="18">
        <v>63</v>
      </c>
      <c r="E56" s="19" t="s">
        <v>64</v>
      </c>
      <c r="F56" s="25"/>
      <c r="G56" s="26"/>
      <c r="H56" s="27">
        <f t="shared" si="2"/>
        <v>0</v>
      </c>
      <c r="I56" s="28">
        <f t="shared" si="3"/>
        <v>0</v>
      </c>
      <c r="J56" s="1"/>
    </row>
    <row r="57" spans="1:10" x14ac:dyDescent="0.2">
      <c r="A57" s="113" t="s">
        <v>84</v>
      </c>
      <c r="B57" s="94"/>
      <c r="C57" s="94"/>
      <c r="D57" s="94"/>
      <c r="E57" s="94"/>
      <c r="F57" s="94"/>
      <c r="G57" s="94"/>
      <c r="H57" s="94"/>
      <c r="I57" s="95"/>
      <c r="J57" s="1"/>
    </row>
    <row r="58" spans="1:10" x14ac:dyDescent="0.2">
      <c r="A58" s="15">
        <v>1</v>
      </c>
      <c r="B58" s="16" t="s">
        <v>85</v>
      </c>
      <c r="C58" s="17" t="s">
        <v>86</v>
      </c>
      <c r="D58" s="18"/>
      <c r="E58" s="19"/>
      <c r="F58" s="31"/>
      <c r="G58" s="32"/>
      <c r="H58" s="27">
        <f t="shared" ref="H58:H60" si="4">ROUND(M102*K102,0)</f>
        <v>0</v>
      </c>
      <c r="I58" s="28">
        <f t="shared" ref="I58:I60" si="5">ROUND(O102*L102,0)</f>
        <v>0</v>
      </c>
      <c r="J58" s="1"/>
    </row>
    <row r="59" spans="1:10" ht="24" x14ac:dyDescent="0.2">
      <c r="A59" s="15">
        <v>2</v>
      </c>
      <c r="B59" s="16" t="s">
        <v>87</v>
      </c>
      <c r="C59" s="17" t="s">
        <v>88</v>
      </c>
      <c r="D59" s="18"/>
      <c r="E59" s="19"/>
      <c r="F59" s="31"/>
      <c r="G59" s="32"/>
      <c r="H59" s="27">
        <f t="shared" si="4"/>
        <v>0</v>
      </c>
      <c r="I59" s="28">
        <f t="shared" si="5"/>
        <v>0</v>
      </c>
      <c r="J59" s="1"/>
    </row>
    <row r="60" spans="1:10" ht="24" x14ac:dyDescent="0.2">
      <c r="A60" s="15">
        <v>3</v>
      </c>
      <c r="B60" s="16" t="s">
        <v>89</v>
      </c>
      <c r="C60" s="17" t="s">
        <v>90</v>
      </c>
      <c r="D60" s="18"/>
      <c r="E60" s="19"/>
      <c r="F60" s="31"/>
      <c r="G60" s="32"/>
      <c r="H60" s="27">
        <f t="shared" si="4"/>
        <v>0</v>
      </c>
      <c r="I60" s="28">
        <f t="shared" si="5"/>
        <v>0</v>
      </c>
      <c r="J60" s="1"/>
    </row>
    <row r="61" spans="1:10" ht="60" x14ac:dyDescent="0.2">
      <c r="A61" s="15">
        <v>4</v>
      </c>
      <c r="B61" s="16" t="s">
        <v>91</v>
      </c>
      <c r="C61" s="17" t="s">
        <v>92</v>
      </c>
      <c r="D61" s="18">
        <v>30</v>
      </c>
      <c r="E61" s="19" t="s">
        <v>64</v>
      </c>
      <c r="F61" s="25"/>
      <c r="G61" s="26"/>
      <c r="H61" s="27">
        <f t="shared" ref="H61:H62" si="6">D61*F61</f>
        <v>0</v>
      </c>
      <c r="I61" s="28">
        <f t="shared" ref="I61:I62" si="7">D61*G61</f>
        <v>0</v>
      </c>
      <c r="J61" s="1"/>
    </row>
    <row r="62" spans="1:10" ht="24" x14ac:dyDescent="0.2">
      <c r="A62" s="15">
        <v>5</v>
      </c>
      <c r="B62" s="16" t="s">
        <v>93</v>
      </c>
      <c r="C62" s="17" t="s">
        <v>94</v>
      </c>
      <c r="D62" s="18">
        <v>30</v>
      </c>
      <c r="E62" s="19" t="s">
        <v>64</v>
      </c>
      <c r="F62" s="25"/>
      <c r="G62" s="26"/>
      <c r="H62" s="27">
        <f t="shared" si="6"/>
        <v>0</v>
      </c>
      <c r="I62" s="28">
        <f t="shared" si="7"/>
        <v>0</v>
      </c>
      <c r="J62" s="1"/>
    </row>
    <row r="63" spans="1:10" x14ac:dyDescent="0.2">
      <c r="A63" s="113" t="s">
        <v>95</v>
      </c>
      <c r="B63" s="94"/>
      <c r="C63" s="94"/>
      <c r="D63" s="94"/>
      <c r="E63" s="94"/>
      <c r="F63" s="94"/>
      <c r="G63" s="94"/>
      <c r="H63" s="94"/>
      <c r="I63" s="95"/>
      <c r="J63" s="1"/>
    </row>
    <row r="64" spans="1:10" ht="48" x14ac:dyDescent="0.2">
      <c r="A64" s="15">
        <v>1</v>
      </c>
      <c r="B64" s="16" t="s">
        <v>96</v>
      </c>
      <c r="C64" s="30" t="s">
        <v>97</v>
      </c>
      <c r="D64" s="18">
        <v>19</v>
      </c>
      <c r="E64" s="19" t="s">
        <v>45</v>
      </c>
      <c r="F64" s="25"/>
      <c r="G64" s="26"/>
      <c r="H64" s="27">
        <f t="shared" ref="H64:H68" si="8">D64*F64</f>
        <v>0</v>
      </c>
      <c r="I64" s="28">
        <f t="shared" ref="I64:I68" si="9">D64*G64</f>
        <v>0</v>
      </c>
      <c r="J64" s="1"/>
    </row>
    <row r="65" spans="1:11" ht="84" x14ac:dyDescent="0.2">
      <c r="A65" s="15">
        <v>2</v>
      </c>
      <c r="B65" s="16" t="s">
        <v>98</v>
      </c>
      <c r="C65" s="30" t="s">
        <v>99</v>
      </c>
      <c r="D65" s="18">
        <v>55</v>
      </c>
      <c r="E65" s="19" t="s">
        <v>45</v>
      </c>
      <c r="F65" s="33"/>
      <c r="G65" s="26"/>
      <c r="H65" s="27">
        <f t="shared" si="8"/>
        <v>0</v>
      </c>
      <c r="I65" s="28">
        <f t="shared" si="9"/>
        <v>0</v>
      </c>
      <c r="J65" s="34"/>
      <c r="K65" s="35"/>
    </row>
    <row r="66" spans="1:11" ht="84" x14ac:dyDescent="0.2">
      <c r="A66" s="15">
        <v>3</v>
      </c>
      <c r="B66" s="16" t="s">
        <v>100</v>
      </c>
      <c r="C66" s="30" t="s">
        <v>101</v>
      </c>
      <c r="D66" s="18">
        <v>594</v>
      </c>
      <c r="E66" s="19" t="s">
        <v>45</v>
      </c>
      <c r="F66" s="33"/>
      <c r="G66" s="26"/>
      <c r="H66" s="27">
        <f t="shared" si="8"/>
        <v>0</v>
      </c>
      <c r="I66" s="28">
        <f t="shared" si="9"/>
        <v>0</v>
      </c>
      <c r="J66" s="34"/>
      <c r="K66" s="35"/>
    </row>
    <row r="67" spans="1:11" ht="72" x14ac:dyDescent="0.2">
      <c r="A67" s="15">
        <v>4</v>
      </c>
      <c r="B67" s="16" t="s">
        <v>102</v>
      </c>
      <c r="C67" s="17" t="s">
        <v>103</v>
      </c>
      <c r="D67" s="18">
        <v>15</v>
      </c>
      <c r="E67" s="19" t="s">
        <v>45</v>
      </c>
      <c r="F67" s="25"/>
      <c r="G67" s="26"/>
      <c r="H67" s="27">
        <f t="shared" si="8"/>
        <v>0</v>
      </c>
      <c r="I67" s="28">
        <f t="shared" si="9"/>
        <v>0</v>
      </c>
      <c r="J67" s="1"/>
    </row>
    <row r="68" spans="1:11" ht="72" x14ac:dyDescent="0.2">
      <c r="A68" s="15">
        <v>5</v>
      </c>
      <c r="B68" s="16" t="s">
        <v>104</v>
      </c>
      <c r="C68" s="17" t="s">
        <v>105</v>
      </c>
      <c r="D68" s="18">
        <v>15</v>
      </c>
      <c r="E68" s="19" t="s">
        <v>45</v>
      </c>
      <c r="F68" s="25"/>
      <c r="G68" s="26"/>
      <c r="H68" s="27">
        <f t="shared" si="8"/>
        <v>0</v>
      </c>
      <c r="I68" s="28">
        <f t="shared" si="9"/>
        <v>0</v>
      </c>
      <c r="J68" s="36"/>
    </row>
    <row r="69" spans="1:11" ht="84" x14ac:dyDescent="0.2">
      <c r="A69" s="15" t="s">
        <v>106</v>
      </c>
      <c r="B69" s="16" t="s">
        <v>107</v>
      </c>
      <c r="C69" s="17" t="s">
        <v>108</v>
      </c>
      <c r="D69" s="18">
        <v>3770</v>
      </c>
      <c r="E69" s="19" t="s">
        <v>55</v>
      </c>
      <c r="F69" s="25"/>
      <c r="G69" s="26"/>
      <c r="H69" s="27">
        <f>ROUND(F69*D69,0)</f>
        <v>0</v>
      </c>
      <c r="I69" s="28">
        <f>ROUND(G69*D69,0)</f>
        <v>0</v>
      </c>
      <c r="J69" s="1"/>
    </row>
    <row r="70" spans="1:11" ht="14" x14ac:dyDescent="0.2">
      <c r="A70" s="37"/>
      <c r="B70" s="114" t="s">
        <v>109</v>
      </c>
      <c r="C70" s="89"/>
      <c r="D70" s="89"/>
      <c r="E70" s="89"/>
      <c r="F70" s="89"/>
      <c r="G70" s="89"/>
      <c r="H70" s="89"/>
      <c r="I70" s="90"/>
    </row>
    <row r="71" spans="1:11" ht="14" x14ac:dyDescent="0.2">
      <c r="A71" s="38">
        <v>6</v>
      </c>
      <c r="B71" s="39"/>
      <c r="C71" s="17" t="s">
        <v>110</v>
      </c>
      <c r="D71" s="18">
        <v>56</v>
      </c>
      <c r="E71" s="19" t="s">
        <v>64</v>
      </c>
      <c r="F71" s="25"/>
      <c r="G71" s="26"/>
      <c r="H71" s="27">
        <f t="shared" ref="H71:H73" si="10">D71*F71</f>
        <v>0</v>
      </c>
      <c r="I71" s="28">
        <f t="shared" ref="I71:I73" si="11">D71*G71</f>
        <v>0</v>
      </c>
    </row>
    <row r="72" spans="1:11" ht="14" x14ac:dyDescent="0.2">
      <c r="A72" s="38">
        <v>5</v>
      </c>
      <c r="B72" s="39"/>
      <c r="C72" s="17" t="s">
        <v>111</v>
      </c>
      <c r="D72" s="18">
        <v>56</v>
      </c>
      <c r="E72" s="19" t="s">
        <v>55</v>
      </c>
      <c r="F72" s="25"/>
      <c r="G72" s="26"/>
      <c r="H72" s="27">
        <f t="shared" si="10"/>
        <v>0</v>
      </c>
      <c r="I72" s="28">
        <f t="shared" si="11"/>
        <v>0</v>
      </c>
    </row>
    <row r="73" spans="1:11" ht="24" x14ac:dyDescent="0.2">
      <c r="A73" s="38">
        <v>7</v>
      </c>
      <c r="B73" s="39"/>
      <c r="C73" s="40" t="s">
        <v>112</v>
      </c>
      <c r="D73" s="18">
        <v>78.7</v>
      </c>
      <c r="E73" s="19" t="s">
        <v>64</v>
      </c>
      <c r="F73" s="25"/>
      <c r="G73" s="26"/>
      <c r="H73" s="27">
        <f t="shared" si="10"/>
        <v>0</v>
      </c>
      <c r="I73" s="28">
        <f t="shared" si="11"/>
        <v>0</v>
      </c>
    </row>
    <row r="74" spans="1:11" ht="14" x14ac:dyDescent="0.2">
      <c r="A74" s="37"/>
      <c r="B74" s="115" t="s">
        <v>113</v>
      </c>
      <c r="C74" s="90"/>
      <c r="D74" s="41"/>
      <c r="E74" s="42"/>
      <c r="F74" s="43"/>
      <c r="G74" s="43"/>
      <c r="H74" s="41"/>
      <c r="I74" s="44"/>
    </row>
    <row r="75" spans="1:11" ht="36" x14ac:dyDescent="0.2">
      <c r="A75" s="37">
        <v>8</v>
      </c>
      <c r="B75" s="39"/>
      <c r="C75" s="45" t="s">
        <v>114</v>
      </c>
      <c r="D75" s="18">
        <v>1</v>
      </c>
      <c r="E75" s="19" t="s">
        <v>115</v>
      </c>
      <c r="F75" s="25"/>
      <c r="G75" s="26"/>
      <c r="H75" s="27">
        <f>ROUND(F75*D75,0)</f>
        <v>0</v>
      </c>
      <c r="I75" s="28">
        <f>ROUND(G75*D75,0)</f>
        <v>0</v>
      </c>
    </row>
    <row r="76" spans="1:11" x14ac:dyDescent="0.2">
      <c r="A76" s="102"/>
      <c r="B76" s="102" t="s">
        <v>28</v>
      </c>
      <c r="C76" s="104" t="s">
        <v>29</v>
      </c>
      <c r="D76" s="108" t="s">
        <v>30</v>
      </c>
      <c r="E76" s="109" t="s">
        <v>31</v>
      </c>
      <c r="F76" s="106" t="s">
        <v>32</v>
      </c>
      <c r="G76" s="107"/>
      <c r="H76" s="91" t="s">
        <v>33</v>
      </c>
      <c r="I76" s="92"/>
      <c r="J76" s="1"/>
    </row>
    <row r="77" spans="1:11" ht="24" x14ac:dyDescent="0.2">
      <c r="A77" s="103"/>
      <c r="B77" s="103"/>
      <c r="C77" s="105"/>
      <c r="D77" s="105"/>
      <c r="E77" s="105"/>
      <c r="F77" s="12" t="s">
        <v>34</v>
      </c>
      <c r="G77" s="12" t="s">
        <v>35</v>
      </c>
      <c r="H77" s="13" t="s">
        <v>36</v>
      </c>
      <c r="I77" s="14" t="s">
        <v>35</v>
      </c>
      <c r="J77" s="1"/>
    </row>
    <row r="79" spans="1:11" ht="48" x14ac:dyDescent="0.2">
      <c r="A79" s="15" t="s">
        <v>116</v>
      </c>
      <c r="B79" s="16"/>
      <c r="C79" s="17" t="s">
        <v>117</v>
      </c>
      <c r="D79" s="18">
        <v>1</v>
      </c>
      <c r="E79" s="19" t="s">
        <v>55</v>
      </c>
      <c r="F79" s="26"/>
      <c r="G79" s="26"/>
      <c r="H79" s="27">
        <f>ROUND(F79*D79,0)</f>
        <v>0</v>
      </c>
      <c r="I79" s="28">
        <f>ROUND(G79*D79,0)</f>
        <v>0</v>
      </c>
      <c r="J79" s="1"/>
    </row>
    <row r="80" spans="1:11" x14ac:dyDescent="0.2">
      <c r="A80" s="46"/>
      <c r="B80" s="47"/>
      <c r="C80" s="17" t="s">
        <v>118</v>
      </c>
      <c r="D80" s="48">
        <v>0</v>
      </c>
      <c r="E80" s="48" t="s">
        <v>24</v>
      </c>
      <c r="F80" s="110" t="s">
        <v>119</v>
      </c>
      <c r="G80" s="111"/>
      <c r="H80" s="111"/>
      <c r="I80" s="112"/>
      <c r="J80" s="1"/>
    </row>
    <row r="81" spans="1:11" x14ac:dyDescent="0.2">
      <c r="A81" s="46"/>
      <c r="B81" s="49"/>
      <c r="C81" s="50" t="s">
        <v>120</v>
      </c>
      <c r="D81" s="48">
        <v>0</v>
      </c>
      <c r="E81" s="48" t="s">
        <v>121</v>
      </c>
      <c r="F81" s="110" t="s">
        <v>119</v>
      </c>
      <c r="G81" s="111"/>
      <c r="H81" s="111"/>
      <c r="I81" s="112"/>
      <c r="J81" s="1"/>
    </row>
    <row r="82" spans="1:11" x14ac:dyDescent="0.2">
      <c r="A82" s="46"/>
      <c r="B82" s="49"/>
      <c r="C82" s="50" t="s">
        <v>122</v>
      </c>
      <c r="D82" s="48">
        <v>0</v>
      </c>
      <c r="E82" s="48" t="s">
        <v>121</v>
      </c>
      <c r="F82" s="110" t="s">
        <v>119</v>
      </c>
      <c r="G82" s="111"/>
      <c r="H82" s="111"/>
      <c r="I82" s="112"/>
      <c r="J82" s="51"/>
    </row>
    <row r="83" spans="1:11" ht="14" x14ac:dyDescent="0.2">
      <c r="A83" s="52"/>
      <c r="B83" s="53"/>
      <c r="C83" s="54" t="s">
        <v>123</v>
      </c>
      <c r="D83" s="55"/>
      <c r="E83" s="55"/>
      <c r="F83" s="56"/>
      <c r="G83" s="57"/>
      <c r="H83" s="58">
        <f t="shared" ref="H83:I83" si="12">SUM(H36:H82)</f>
        <v>0</v>
      </c>
      <c r="I83" s="59">
        <f t="shared" si="12"/>
        <v>0</v>
      </c>
    </row>
    <row r="84" spans="1:11" ht="57.75" customHeight="1" x14ac:dyDescent="0.2">
      <c r="A84" s="60"/>
      <c r="B84" s="60"/>
      <c r="C84" s="61"/>
      <c r="D84" s="62"/>
      <c r="E84" s="62"/>
      <c r="F84" s="63"/>
      <c r="G84" s="63"/>
      <c r="H84" s="64"/>
      <c r="I84" s="64"/>
      <c r="J84" s="65"/>
      <c r="K84" s="65"/>
    </row>
    <row r="85" spans="1:11" ht="14" x14ac:dyDescent="0.2">
      <c r="A85" s="60"/>
      <c r="B85" s="60"/>
      <c r="C85" s="66"/>
      <c r="D85" s="61"/>
      <c r="E85" s="61"/>
      <c r="F85" s="67"/>
      <c r="G85" s="68" t="s">
        <v>124</v>
      </c>
      <c r="H85" s="69"/>
      <c r="I85" s="70">
        <f>SUM(H83:I83)</f>
        <v>0</v>
      </c>
    </row>
    <row r="86" spans="1:11" ht="14" x14ac:dyDescent="0.2">
      <c r="A86" s="60"/>
      <c r="B86" s="60"/>
      <c r="C86" s="61"/>
      <c r="D86" s="61"/>
      <c r="E86" s="61"/>
      <c r="F86" s="67"/>
      <c r="G86" s="71" t="s">
        <v>125</v>
      </c>
      <c r="H86" s="72"/>
      <c r="I86" s="73">
        <f>I85*0.27</f>
        <v>0</v>
      </c>
    </row>
    <row r="87" spans="1:11" x14ac:dyDescent="0.2">
      <c r="A87" s="60"/>
      <c r="B87" s="60"/>
      <c r="C87" s="61"/>
      <c r="D87" s="61"/>
      <c r="E87" s="61"/>
      <c r="F87" s="67"/>
      <c r="G87" s="74" t="s">
        <v>126</v>
      </c>
      <c r="H87" s="75"/>
      <c r="I87" s="76">
        <f>SUM(H85:I86)</f>
        <v>0</v>
      </c>
      <c r="J87" s="77"/>
    </row>
    <row r="88" spans="1:11" ht="15.75" customHeight="1" x14ac:dyDescent="0.2">
      <c r="A88" s="78"/>
      <c r="B88" s="78"/>
      <c r="C88" s="79"/>
      <c r="F88" s="77"/>
      <c r="G88" s="77"/>
      <c r="H88" s="77"/>
      <c r="I88" s="77"/>
      <c r="J88" s="77"/>
    </row>
    <row r="89" spans="1:11" ht="15.75" customHeight="1" x14ac:dyDescent="0.2">
      <c r="A89" s="78"/>
      <c r="B89" s="78"/>
      <c r="C89" s="79"/>
      <c r="F89" s="77"/>
      <c r="G89" s="77"/>
      <c r="H89" s="77"/>
      <c r="I89" s="77"/>
      <c r="J89" s="77"/>
    </row>
    <row r="90" spans="1:11" ht="15.75" customHeight="1" x14ac:dyDescent="0.2">
      <c r="A90" s="78"/>
      <c r="B90" s="78"/>
      <c r="C90" s="51"/>
      <c r="F90" s="77"/>
      <c r="G90" s="77"/>
      <c r="H90" s="77"/>
      <c r="I90" s="77"/>
      <c r="J90" s="77"/>
    </row>
    <row r="91" spans="1:11" ht="15.75" customHeight="1" x14ac:dyDescent="0.2">
      <c r="A91" s="78"/>
      <c r="B91" s="78"/>
      <c r="C91" s="80" t="s">
        <v>127</v>
      </c>
      <c r="F91" s="77"/>
      <c r="G91" s="77"/>
      <c r="H91" s="77"/>
      <c r="I91" s="77"/>
    </row>
    <row r="92" spans="1:11" ht="15.75" customHeight="1" x14ac:dyDescent="0.2">
      <c r="A92" s="78"/>
      <c r="B92" s="78"/>
      <c r="C92" s="80"/>
      <c r="F92" s="77"/>
      <c r="G92" s="77"/>
      <c r="H92" s="77"/>
      <c r="I92" s="77"/>
    </row>
    <row r="93" spans="1:11" ht="15.75" customHeight="1" x14ac:dyDescent="0.2">
      <c r="A93" s="78"/>
      <c r="B93" s="78"/>
      <c r="C93" s="80"/>
      <c r="F93" s="77"/>
      <c r="G93" s="77"/>
      <c r="H93" s="77"/>
      <c r="I93" s="77"/>
    </row>
    <row r="94" spans="1:11" ht="15.75" customHeight="1" x14ac:dyDescent="0.2">
      <c r="A94" s="78"/>
      <c r="B94" s="78"/>
      <c r="C94" s="80"/>
      <c r="F94" s="77"/>
      <c r="G94" s="77"/>
      <c r="H94" s="77"/>
      <c r="I94" s="77"/>
    </row>
    <row r="95" spans="1:11" ht="15.75" customHeight="1" x14ac:dyDescent="0.2">
      <c r="A95" s="78"/>
      <c r="B95" s="78"/>
      <c r="C95" s="51"/>
      <c r="F95" s="77"/>
      <c r="G95" s="77"/>
      <c r="H95" s="77"/>
      <c r="I95" s="77"/>
    </row>
    <row r="96" spans="1:11" ht="15.75" customHeight="1" x14ac:dyDescent="0.2">
      <c r="A96" s="78"/>
      <c r="B96" s="78"/>
      <c r="C96" s="51"/>
      <c r="F96" s="77"/>
      <c r="G96" s="77"/>
      <c r="H96" s="77"/>
      <c r="I96" s="77"/>
    </row>
    <row r="97" spans="1:9" ht="15.75" customHeight="1" x14ac:dyDescent="0.2">
      <c r="A97" s="78"/>
      <c r="B97" s="78"/>
      <c r="C97" s="81"/>
      <c r="F97" s="77"/>
      <c r="G97" s="77"/>
      <c r="H97" s="77"/>
      <c r="I97" s="77"/>
    </row>
    <row r="98" spans="1:9" ht="15.75" customHeight="1" x14ac:dyDescent="0.2">
      <c r="A98" s="78"/>
      <c r="B98" s="78"/>
      <c r="C98" s="80" t="s">
        <v>128</v>
      </c>
      <c r="F98" s="77"/>
      <c r="G98" s="77"/>
      <c r="H98" s="77"/>
      <c r="I98" s="77"/>
    </row>
    <row r="99" spans="1:9" ht="15.75" customHeight="1" x14ac:dyDescent="0.2">
      <c r="A99" s="82"/>
      <c r="B99" s="78"/>
      <c r="C99" s="51"/>
      <c r="F99" s="77"/>
      <c r="G99" s="77"/>
      <c r="H99" s="77"/>
      <c r="I99" s="77"/>
    </row>
    <row r="100" spans="1:9" ht="15.75" customHeight="1" x14ac:dyDescent="0.2">
      <c r="A100" s="82"/>
      <c r="B100" s="78"/>
      <c r="C100" s="51"/>
      <c r="F100" s="77"/>
      <c r="G100" s="77"/>
      <c r="H100" s="77"/>
      <c r="I100" s="77"/>
    </row>
    <row r="101" spans="1:9" ht="15.75" customHeight="1" x14ac:dyDescent="0.2">
      <c r="A101" s="82"/>
      <c r="B101" s="78"/>
      <c r="C101" s="51"/>
      <c r="F101" s="77"/>
      <c r="G101" s="77"/>
      <c r="H101" s="77"/>
      <c r="I101" s="77"/>
    </row>
    <row r="102" spans="1:9" ht="15.75" customHeight="1" x14ac:dyDescent="0.2">
      <c r="A102" s="78"/>
      <c r="B102" s="78"/>
      <c r="C102" s="51"/>
      <c r="F102" s="77"/>
      <c r="G102" s="77"/>
      <c r="H102" s="77"/>
      <c r="I102" s="77"/>
    </row>
    <row r="103" spans="1:9" ht="15.75" customHeight="1" x14ac:dyDescent="0.2">
      <c r="A103" s="78"/>
      <c r="B103" s="78"/>
      <c r="C103" s="51"/>
      <c r="F103" s="77"/>
      <c r="G103" s="77"/>
      <c r="H103" s="77"/>
      <c r="I103" s="77"/>
    </row>
    <row r="104" spans="1:9" ht="15.75" customHeight="1" x14ac:dyDescent="0.2">
      <c r="A104" s="78"/>
      <c r="B104" s="78"/>
      <c r="C104" s="51"/>
      <c r="F104" s="77"/>
      <c r="G104" s="77"/>
      <c r="H104" s="77"/>
      <c r="I104" s="77"/>
    </row>
  </sheetData>
  <mergeCells count="40">
    <mergeCell ref="B70:I70"/>
    <mergeCell ref="B74:C74"/>
    <mergeCell ref="F45:G45"/>
    <mergeCell ref="H45:I45"/>
    <mergeCell ref="A47:I47"/>
    <mergeCell ref="A57:I57"/>
    <mergeCell ref="A63:I63"/>
    <mergeCell ref="F80:I80"/>
    <mergeCell ref="F81:I81"/>
    <mergeCell ref="F82:I82"/>
    <mergeCell ref="A76:A77"/>
    <mergeCell ref="B76:B77"/>
    <mergeCell ref="C76:C77"/>
    <mergeCell ref="D76:D77"/>
    <mergeCell ref="E76:E77"/>
    <mergeCell ref="F76:G76"/>
    <mergeCell ref="H76:I76"/>
    <mergeCell ref="A45:A46"/>
    <mergeCell ref="B45:B46"/>
    <mergeCell ref="C45:C46"/>
    <mergeCell ref="D45:D46"/>
    <mergeCell ref="E45:E46"/>
    <mergeCell ref="F24:H24"/>
    <mergeCell ref="F25:H25"/>
    <mergeCell ref="F27:H27"/>
    <mergeCell ref="H33:I33"/>
    <mergeCell ref="A35:I35"/>
    <mergeCell ref="A31:I31"/>
    <mergeCell ref="A32:I32"/>
    <mergeCell ref="A33:A34"/>
    <mergeCell ref="B33:B34"/>
    <mergeCell ref="C33:C34"/>
    <mergeCell ref="F33:G33"/>
    <mergeCell ref="D33:D34"/>
    <mergeCell ref="E33:E34"/>
    <mergeCell ref="A1:I1"/>
    <mergeCell ref="B12:I18"/>
    <mergeCell ref="F21:H21"/>
    <mergeCell ref="F22:H22"/>
    <mergeCell ref="F23:H23"/>
  </mergeCells>
  <hyperlinks>
    <hyperlink ref="C73" r:id="rId1" xr:uid="{00000000-0004-0000-0100-000000000000}"/>
    <hyperlink ref="C75" r:id="rId2" xr:uid="{00000000-0004-0000-0100-000001000000}"/>
  </hyperlinks>
  <pageMargins left="0.7" right="0.7" top="0.75" bottom="0.75" header="0" footer="0"/>
  <pageSetup paperSize="9" fitToHeight="0" orientation="portrait"/>
  <headerFooter>
    <oddHeader>&amp;CBudakeszi út társasház - külső szigetelés és színezés, eresz alj csere, eresz  - ajánlat</oddHeader>
    <oddFooter>&amp;R000000&amp;P/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Budakeszi - A ép - 16cm sz</vt:lpstr>
      <vt:lpstr>'2024 Budakeszi - A ép - 16cm sz'!Excel_BuiltIn_Print_Area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Cz</cp:lastModifiedBy>
  <dcterms:created xsi:type="dcterms:W3CDTF">2024-03-18T14:52:59Z</dcterms:created>
  <dcterms:modified xsi:type="dcterms:W3CDTF">2024-03-18T14:52:59Z</dcterms:modified>
</cp:coreProperties>
</file>